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перечень" sheetId="1" r:id="rId1"/>
    <sheet name="соответствие" sheetId="2" r:id="rId2"/>
    <sheet name="востребованность" sheetId="3" r:id="rId3"/>
    <sheet name="Лист2" sheetId="5" r:id="rId4"/>
  </sheets>
  <definedNames>
    <definedName name="_xlnm.Print_Area" localSheetId="2">востребованность!$A$1:$AH$19</definedName>
    <definedName name="_xlnm.Print_Area" localSheetId="0">перечень!$A$1:$I$23</definedName>
  </definedNames>
  <calcPr calcId="124519"/>
</workbook>
</file>

<file path=xl/calcChain.xml><?xml version="1.0" encoding="utf-8"?>
<calcChain xmlns="http://schemas.openxmlformats.org/spreadsheetml/2006/main">
  <c r="AE17" i="3"/>
  <c r="AE19"/>
  <c r="AG8"/>
  <c r="V8"/>
  <c r="AE12"/>
  <c r="AE10"/>
  <c r="AE9"/>
  <c r="AF8"/>
  <c r="M8"/>
  <c r="AD10"/>
  <c r="AD19"/>
  <c r="AD17"/>
  <c r="AE8" l="1"/>
  <c r="U12"/>
  <c r="AD12" s="1"/>
  <c r="U11"/>
  <c r="AD11" s="1"/>
  <c r="U9"/>
  <c r="AD9" s="1"/>
  <c r="AD8"/>
  <c r="U8"/>
  <c r="L8"/>
  <c r="AC13" l="1"/>
  <c r="AC12"/>
  <c r="AB12"/>
  <c r="AB11"/>
  <c r="AC11"/>
  <c r="AB10"/>
  <c r="AC10"/>
  <c r="AC17"/>
  <c r="AC19"/>
  <c r="AC9"/>
  <c r="AC8"/>
  <c r="AB9"/>
  <c r="AB19"/>
  <c r="AB17"/>
  <c r="AB8"/>
  <c r="X19"/>
  <c r="Y19"/>
  <c r="Z19"/>
  <c r="AA19"/>
  <c r="X17"/>
  <c r="Y17"/>
  <c r="Z17"/>
  <c r="AA17"/>
  <c r="X13"/>
  <c r="Y13"/>
  <c r="Z13"/>
  <c r="AA13"/>
  <c r="X12"/>
  <c r="Y12"/>
  <c r="Z12"/>
  <c r="AA12"/>
  <c r="X11"/>
  <c r="Y11"/>
  <c r="Z11"/>
  <c r="AA11"/>
  <c r="X10"/>
  <c r="Y10"/>
  <c r="Z10"/>
  <c r="AA10"/>
  <c r="X9"/>
  <c r="Y9"/>
  <c r="Z9"/>
  <c r="AA9"/>
  <c r="W9"/>
  <c r="W10"/>
  <c r="W11"/>
  <c r="W12"/>
  <c r="W13"/>
  <c r="W17"/>
  <c r="W19"/>
  <c r="X8"/>
  <c r="Y8"/>
  <c r="Z8"/>
  <c r="AA8"/>
  <c r="W8"/>
</calcChain>
</file>

<file path=xl/comments1.xml><?xml version="1.0" encoding="utf-8"?>
<comments xmlns="http://schemas.openxmlformats.org/spreadsheetml/2006/main">
  <authors>
    <author>Бухгалтер</author>
    <author>Азм</author>
  </authors>
  <commentLis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454 т.р. 1155 чел.</t>
        </r>
      </text>
    </comment>
    <comment ref="O9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 428 т.р.  1158 чел.</t>
        </r>
      </text>
    </comment>
    <comment ref="P9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510 т.р.</t>
        </r>
      </text>
    </comment>
    <comment ref="L17" authorId="1">
      <text>
        <r>
          <rPr>
            <b/>
            <sz val="9"/>
            <color indexed="81"/>
            <rFont val="Tahoma"/>
            <family val="2"/>
            <charset val="204"/>
          </rPr>
          <t>Азм:</t>
        </r>
        <r>
          <rPr>
            <sz val="9"/>
            <color indexed="81"/>
            <rFont val="Tahoma"/>
            <family val="2"/>
            <charset val="204"/>
          </rPr>
          <t xml:space="preserve">
форма № 5-МН стр.2138 кол-во пенсионеров, которым начислены льготы</t>
        </r>
      </text>
    </comment>
    <comment ref="N17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454 т.р. 1155 чел.</t>
        </r>
      </text>
    </comment>
    <comment ref="O17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 428 т.р.  1158 чел.</t>
        </r>
      </text>
    </comment>
    <comment ref="P17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510 т.р.</t>
        </r>
      </text>
    </comment>
    <comment ref="U17" authorId="1">
      <text>
        <r>
          <rPr>
            <b/>
            <sz val="9"/>
            <color indexed="81"/>
            <rFont val="Tahoma"/>
            <family val="2"/>
            <charset val="204"/>
          </rPr>
          <t>Азм:</t>
        </r>
        <r>
          <rPr>
            <sz val="9"/>
            <color indexed="81"/>
            <rFont val="Tahoma"/>
            <family val="2"/>
            <charset val="204"/>
          </rPr>
          <t xml:space="preserve">
информация ИФНС № 10 от 28.07.2023 № 12-20/10529@</t>
        </r>
      </text>
    </comment>
    <comment ref="N19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4 человека 5 т.р.
</t>
        </r>
      </text>
    </comment>
    <comment ref="O19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8 чел 5 т.р.
</t>
        </r>
      </text>
    </comment>
    <comment ref="P19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 5 чел на 1,0 т.р.</t>
        </r>
      </text>
    </comment>
    <comment ref="R19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7 человек на 2,0 тыс руб.
</t>
        </r>
      </text>
    </comment>
    <comment ref="T19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налоговой службы, письмо 28.07.2022 № 12-20/14649 8 человек на 2,0 тыс.руб.</t>
        </r>
      </text>
    </comment>
  </commentList>
</comments>
</file>

<file path=xl/sharedStrings.xml><?xml version="1.0" encoding="utf-8"?>
<sst xmlns="http://schemas.openxmlformats.org/spreadsheetml/2006/main" count="257" uniqueCount="108">
  <si>
    <t>№ п/п</t>
  </si>
  <si>
    <t>наименование структурного элемента муниципальной программы / документа стратегического планирования/программы комплексного развития инфраструктуры</t>
  </si>
  <si>
    <t>наименование муниципальной программы/ документа стратегического планирования/ программы комплексного развития инфраструктуры</t>
  </si>
  <si>
    <t>земельный налог</t>
  </si>
  <si>
    <t>физические лица</t>
  </si>
  <si>
    <t xml:space="preserve">социальная </t>
  </si>
  <si>
    <t>1</t>
  </si>
  <si>
    <t>2</t>
  </si>
  <si>
    <t>налог на имущество физических лиц</t>
  </si>
  <si>
    <t>индивидуальные предприниматели</t>
  </si>
  <si>
    <t>Приложение  № 1</t>
  </si>
  <si>
    <t>3</t>
  </si>
  <si>
    <t>реквизиты муниципального правового акта, которым устанавливается  налоговая льгота</t>
  </si>
  <si>
    <t>целевая категория налогоплательщиков  для которых предусмотрена налоговая льгота</t>
  </si>
  <si>
    <t>физические лица, юридические лица</t>
  </si>
  <si>
    <t>к Порядку формирования перечня налоговых расходов и оценки налоговых расходов  Октябрьского  сельского поселения Октябрьского муниципального района</t>
  </si>
  <si>
    <t>Краткое наименование налогового расхода  Октябрьского  сельского поселения</t>
  </si>
  <si>
    <t>Полное  наименование налогового расхода Октябрьского  сельского поселения</t>
  </si>
  <si>
    <t>целевая категория налогового расхода Октябрьского    сельского поселения</t>
  </si>
  <si>
    <t>куратор налогового расхода   Октябрьского   сельского поселения</t>
  </si>
  <si>
    <t>Решение  Совета депутатовОктябрьского  сельского поселения от  07.11.2019 г. № 44  " Об установлении на территории  Октябрьского  сельского поселения земельного налога"</t>
  </si>
  <si>
    <t>администрация Октябрьского    сельского поселения</t>
  </si>
  <si>
    <t>снижение ставки  земельного налога на 1,28 %  в отношении земельных участков расположенных на территории Октябрьского сельского поселения предназначенных для размещения гаражей и автостоянок</t>
  </si>
  <si>
    <t>снижение ставки  земельного налога на 0,1 %  в отношении земельных участков расположенных на территории Октябрьского сельского поселения предназначенных для размещения домов малоэтажной жилой застройки, в т.ч. индивидуальной жилой застройки</t>
  </si>
  <si>
    <t>снижение ставки  земельного налога на 1,35 %  в отношении земельных участков расположенных на территории Октябрьского сельского поселения предназначенных для размещения административных  зданий, объектов образования, науки, здравоохранения и социального обеспечения, физической культуры и спорта, культуры и искусства.</t>
  </si>
  <si>
    <t>снижение ставки  земельного налога на 0,8 %  в отношении земельных участков расположенных на территории Октябрьского сельского поселения предназначенных для размещенияобъектов торговли, общественного питания, и бытового обслуживания, АЗС</t>
  </si>
  <si>
    <t>снижение ставки  земельного налога на 1,2 %  в отношении земельных участков расположенных на территории Октябрьского сельского поселения предназначенных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</si>
  <si>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юридические лица</t>
  </si>
  <si>
    <t>стимулирующая</t>
  </si>
  <si>
    <t>юридические лица, индивидуальные предприниматели</t>
  </si>
  <si>
    <t>льгота по налогу  на имущество физических лиц   для семей, имеющих детей-инвалидов</t>
  </si>
  <si>
    <t>Решение Совета депутатов  Октябрьского  сельского поселения от 06.11.2015 г. № 11  " О введении налога на имущество физических лиц"</t>
  </si>
  <si>
    <t>Решение  Совета депутатов Октябрьского сельского поселения от 25.06.2020 г. № 66 " О внесении изменений в Решение Совета депутатов от 06.11.2015г. № 11 "О введении налога на имущество физических лиц""</t>
  </si>
  <si>
    <t>10</t>
  </si>
  <si>
    <t>освобождение от уплаты земельного налога в размере 50% граждан пенсионного возраста, получающих пенсию, проживающих на территории Октябрьского сельского поселения.</t>
  </si>
  <si>
    <t>Наименование муниципальной программы/ документа стратегического планирования/ программы комплексного развития инфраструктуры</t>
  </si>
  <si>
    <t>Цель муниципальной программы/ документа стратегического планирования или программы развития инфраструктуры, его структурного элемента</t>
  </si>
  <si>
    <t xml:space="preserve"> наименование налогового расхода Октябрьского  сельского поселения</t>
  </si>
  <si>
    <t>Программа по достижению целевых показателей социально-экономического развития Октябрьского муниципального района   Челябинской области на 2019 год и плановый период до 2025 года</t>
  </si>
  <si>
    <t xml:space="preserve">предоставление гражданам мер социальной поддержки, повышение уровня и качества жизни населения </t>
  </si>
  <si>
    <t>уменьшение суммы налога  на 50 % индивидуальным предпринимателям, являющимся арендодателями объектов недвижимого имущества и имеющих ОКВЭД 68.20</t>
  </si>
  <si>
    <t>Содействие развитию СМСП путем оказания  консультационной и финансовой поддержки</t>
  </si>
  <si>
    <t>4</t>
  </si>
  <si>
    <t>5</t>
  </si>
  <si>
    <t>6</t>
  </si>
  <si>
    <r>
      <t xml:space="preserve">снижение ставки  земельного налога на 0,18 %  в отношении земельных участков расположенных на территории Октябрьского сельского поселения: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производства;                                                                                                     - занятых жилищным фондом и объектами инженерной инфраструктуры жилищно-коммунального комплекса;        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хозяйства;       </t>
    </r>
    <r>
      <rPr>
        <i/>
        <sz val="11"/>
        <color theme="1"/>
        <rFont val="Calibri"/>
        <family val="2"/>
        <charset val="204"/>
        <scheme val="minor"/>
      </rPr>
      <t xml:space="preserve">(социальная)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</t>
    </r>
  </si>
  <si>
    <r>
      <t xml:space="preserve">снижение ставки  земельного налога на 1,28 %  в отношении земельных участков расположенных на территории Октябрьского сельского поселения предназначенных для размещения гаражей и автостоянок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</si>
  <si>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t>стимулирование граждан, индивидуальных предпринимателей к надлежащему оформлению права пользования имуществом</t>
  </si>
  <si>
    <t>предоставление гражданам мер социальной поддержки, повышение уровня и качества жизни населения, стимулирование на территории Октябрьского сельского поселения малоэтажного  индивидуально жилищного строительства</t>
  </si>
  <si>
    <t>предоставление финансовой  поддержки, организациям, учреждениям финансируемым из средств бюджета</t>
  </si>
  <si>
    <r>
      <t xml:space="preserve">снижение ставки  земельного налога на 0,8 %  в отношении земельных участков расположенных на территории Октябрьского сельского поселения предназначенных для размещенияобъектов торговли, общественного питания, и бытового обслуживания, АЗС     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  (стимулирующая)</t>
    </r>
  </si>
  <si>
    <r>
      <t xml:space="preserve">снижение ставки  земельного налога на 1,2 %  в отношении земельных участков расположенных на территории Октябрьского сельского поселения предназначенных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   </t>
    </r>
    <r>
      <rPr>
        <i/>
        <sz val="11"/>
        <color theme="1"/>
        <rFont val="Calibri"/>
        <family val="2"/>
        <charset val="204"/>
        <scheme val="minor"/>
      </rPr>
      <t xml:space="preserve">   (стимулирующая)</t>
    </r>
  </si>
  <si>
    <r>
      <t xml:space="preserve">освобождение от уплаты земельного налога в размере 50% граждан пенсионного возраста, получающих пенсию, проживающих на территории Октябрьского сельского поселения  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 (социальная)</t>
    </r>
  </si>
  <si>
    <r>
      <t xml:space="preserve">льгота по налогу  на имущество физических лиц   для семей, имеющих детей-инвалидов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(социальная)</t>
    </r>
  </si>
  <si>
    <t>предоставление гражданам мер социальной поддержки,  стимулирование на территории Октябрьского сельского поселения малоэтажного  индивидуального  жилищного строительства</t>
  </si>
  <si>
    <t>оценка востребованности</t>
  </si>
  <si>
    <t>оценка результативности</t>
  </si>
  <si>
    <t>коэффициент востребованности (%)</t>
  </si>
  <si>
    <t>всем налогоплательщикам, имеющим земельные участки в пределах территории Октябрьского  сельского поселения земельный налог начисляется по сниженой ставке   0,12%   от кадастровой стоимости</t>
  </si>
  <si>
    <t>снижение  ставки налога на имущество на 0,5% в отношении объектов налогообложения, включенных в перечень, определяемый по п. 7 ст. 378.2 НК и по абзацу второму п. 10 ст.378.2 НК.</t>
  </si>
  <si>
    <t xml:space="preserve">юридические лица, индивидуальные предприниматели </t>
  </si>
  <si>
    <t>Решение Совета депутатов Октябрьского  сельского поселения от  06.11.2015 г. № 11 " О введении налога на имущество физических лиц"</t>
  </si>
  <si>
    <t xml:space="preserve">налог на имущество </t>
  </si>
  <si>
    <t>7</t>
  </si>
  <si>
    <t>8</t>
  </si>
  <si>
    <t>9</t>
  </si>
  <si>
    <t>11</t>
  </si>
  <si>
    <t>12</t>
  </si>
  <si>
    <t xml:space="preserve"> стимулирующая </t>
  </si>
  <si>
    <r>
      <t xml:space="preserve">снижение  ставки налога на имущество на 0,5% в отношении объектов налогообложения, включенных в перечень, определяемый по п. 7 ст. 378.2 НК и по абзацу второму п. 10 ст.378.2 НК.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</si>
  <si>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r>
      <t xml:space="preserve">снижение ставки  земельного налога на 0,18 %  в отношении земельных участков расположенных на территории Октябрьского сельского поселения: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производства;                                                                                                     - занятых жилищным фондом и объектами инженерной инфраструктуры жилищно-коммунального комплекса;                                              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хозяйства;       </t>
    </r>
    <r>
      <rPr>
        <i/>
        <sz val="11"/>
        <color theme="1"/>
        <rFont val="Calibri"/>
        <family val="2"/>
        <charset val="204"/>
        <scheme val="minor"/>
      </rPr>
      <t xml:space="preserve">(социальная)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</t>
    </r>
  </si>
  <si>
    <t xml:space="preserve">Оценка свостребованности  налоговых расходов </t>
  </si>
  <si>
    <t>уменьшение суммы налога   на 50 % индивидуальным предпринимателям в отношении объектов налогообложения, включенных в перечень, определяемый в соответствии с п.7ст.378.2 и абзацем вторым п. 10 ст.378.2 Налогового кодекса РФ</t>
  </si>
  <si>
    <t xml:space="preserve">снижение ставки  земельного налога на 0,18 %  в отношении земельных участков расположенных на территории Октябрьского сельского поселения: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                     - занятых жилищным фондом и объектами инженерной инфраструктуры жилищно-коммунального комплекса,                                                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хозяйства,                                                                                                    </t>
  </si>
  <si>
    <t>освобожение от уплаты земельного налога вновь создаваемые объекты аэродромов в течении первых пяти лет.</t>
  </si>
  <si>
    <t>Комплексная программа Правительства РФ поддержки предпринимателей сферы информационно-коммуникационных технологий</t>
  </si>
  <si>
    <t>ускоренное развитие отраслей информационных технологий и связи</t>
  </si>
  <si>
    <t>снижение ставки  земельного налога на 1,2 %  в отношении   земельных участков, предназначенных для размещения аэродромов и посадочных площадок, используемых для обеспечения полетов легких и сверхлегких воздушных судов на территории Октябрьского  сельского поселения</t>
  </si>
  <si>
    <t>Решение Совета депутатов Октябрьского сельского поселения от  01.09.2022г. № 163/1  "О внесении изменрений в решение  Совета депутатовОктябрьского  сельского поселения от  07.11.2019 г. № 44  " Об установлении на территории  Октябрьского  сельского поселения земельного налога"</t>
  </si>
  <si>
    <r>
      <t>снижение ставки  земельного налога на 0,75 %  в отношении   земельных участков расположенных на территории Октябрьского  сельского поселения предназначенных для размещения объектов связи и центров обработки данных (</t>
    </r>
    <r>
      <rPr>
        <i/>
        <sz val="11"/>
        <rFont val="Calibri"/>
        <family val="2"/>
        <charset val="204"/>
        <scheme val="minor"/>
      </rPr>
      <t>стимулирующая</t>
    </r>
    <r>
      <rPr>
        <sz val="11"/>
        <rFont val="Calibri"/>
        <family val="2"/>
        <charset val="204"/>
        <scheme val="minor"/>
      </rPr>
      <t>)</t>
    </r>
  </si>
  <si>
    <t>13</t>
  </si>
  <si>
    <t>14</t>
  </si>
  <si>
    <t>15</t>
  </si>
  <si>
    <t>техническая</t>
  </si>
  <si>
    <t>Решение Совета депутатов Октябрьского сельского поселения от  23.08.2023г. № 194  "О внесении изменений в решение  Совета депутатов Октябрьского  сельского поселения от  07.11.2019 г. № 44  " Об установлении на территории  Октябрьского  сельского поселения земельного налога"</t>
  </si>
  <si>
    <t>Оценка соответствия налоговых расходов    муниципальным программам</t>
  </si>
  <si>
    <r>
      <t xml:space="preserve">снижение ставки  земельного налога на 0,1 %  в отношении земельных участков расположенных на территории Октябрьского сельского поселения предназначенных для размещения домов малоэтажной жилой застройки, в т.ч. индивидуальной жилой застройки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</si>
  <si>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r>
      <t>снижение ставки  земельного налога на 1,2 %  в отношении   земельных участков, предназначенных для размещения аэродромов и посадочных площадок, используемых для обеспечения полетов легких и сверхлегких воздушных судов на территории Октябрьского  сельского поселения (</t>
    </r>
    <r>
      <rPr>
        <i/>
        <sz val="11"/>
        <rFont val="Calibri"/>
        <family val="2"/>
        <charset val="204"/>
        <scheme val="minor"/>
      </rPr>
      <t>стимулирующая</t>
    </r>
    <r>
      <rPr>
        <sz val="11"/>
        <rFont val="Calibri"/>
        <family val="2"/>
        <charset val="204"/>
        <scheme val="minor"/>
      </rPr>
      <t>)</t>
    </r>
  </si>
  <si>
    <r>
      <t xml:space="preserve">освобожение от уплаты земельного налога вновь создаваемые объекты аэродромов в течении первых пяти лет  </t>
    </r>
    <r>
      <rPr>
        <i/>
        <sz val="11"/>
        <rFont val="Calibri"/>
        <family val="2"/>
        <charset val="204"/>
        <scheme val="minor"/>
      </rPr>
      <t>(стимулирующая</t>
    </r>
    <r>
      <rPr>
        <sz val="11"/>
        <rFont val="Calibri"/>
        <family val="2"/>
        <charset val="204"/>
        <scheme val="minor"/>
      </rPr>
      <t>).</t>
    </r>
  </si>
  <si>
    <t>Протокол совместного заедания Комиссии при Президенте РФ по вопросам развития авиации общего назначения и Комиссии Государственного Совета РФ по направлению "Транспорт" от 11.10.2022г. № 12/8 о развитии легкой авиации общего назначения</t>
  </si>
  <si>
    <t>развитие легкой авиации и авиации общего назначения (включая беспилотную авиацию)</t>
  </si>
  <si>
    <t>Создание условий для роста благосостояния граждан - получателей мер социальной поддержки, государственных социальных  гарантий, увеличение доходов и повышение уровня жизни пенсионеров.</t>
  </si>
  <si>
    <t>Создание условий для роста благосостояния граждан - получателей мер социальной поддержки, государственных социальных  гарантий, предоставление мер социальной поддержки  гражданам, имеющим детей-инвалидов</t>
  </si>
  <si>
    <r>
      <t xml:space="preserve">снижение ставки  земельного налога на 1,35 %  в отношении земельных участков расположенных на территории Октябрьского сельского поселения предназначенных для размещения административных  зданий, объектов образования, науки, здравоохранения и социального обеспечения, физической культуры и спорта, культуры и искусства </t>
    </r>
    <r>
      <rPr>
        <i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(техническая)</t>
    </r>
  </si>
  <si>
    <t>сумма налога, не поступившая в бюджет в связи с предоставлением налоговых льгот в 2022 г., тыс.руб.</t>
  </si>
  <si>
    <t>пониженная ставка земельного налога  применяется с 01.01.2023г. На территории Октябрьского сельского поселения   размещено оборудование ПАО "Ростелеком" на земельном участке, предоставленном на праве аренды.</t>
  </si>
  <si>
    <t>пониженная ставка земельного налога начнет применяться с 01.01.2024г. На территории Октябрьского сельского поселения  земельные участки для размещения аэродромов  и посадочных площадок в настоящее время отсутствуют.</t>
  </si>
  <si>
    <t>налоговая льгота по земельному налогу начнет применяться с 01.01.2024г. На территории Октябрьского сельского поселения  объекты аэродромов   в настоящее время отсутствуют.</t>
  </si>
  <si>
    <t>общая численность налогоплательщиков, ед.</t>
  </si>
  <si>
    <t>общая численность налогоплательщиков, котоые  воспользовались  налоговыми льготами, ед.</t>
  </si>
  <si>
    <r>
      <t xml:space="preserve">снижение ставки  земельного налога на 1,35 %  в отношении земельных участков расположенных на территории Октябрьского сельского поселения предназначенных для размещения административных  зданий, объектов образования, науки, здравоохранения и социального обеспечения, физической культуры и спорта, культуры и искусства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(техническая)</t>
    </r>
  </si>
  <si>
    <t>всем налогоплательщикам, имеющим земельные участки в пределах территории Октябрьского  сельского поселения для размещения гаражей и автостоянок земельный налог начисляется по сниженой ставке   0,22%   от кадастровой стоимости</t>
  </si>
  <si>
    <t>всем учреждениям социальной направленности, имеющим земельные участки в пределах территории Октябрьского  сельского поселения  земельный налог начисляется по сниженой ставке   0,15%   от кадастровой стоимости</t>
  </si>
  <si>
    <t>Перечень налоговых расходов Октябрьского  сельского поселения  Октябрьского муниципального района на 2025 год и плановый период 2026-2027.</t>
  </si>
  <si>
    <t>Развитие малого и среднего предпринимательства в Октябрьском муниципальном районе Челябинской области 2024-2026 гг.</t>
  </si>
  <si>
    <t>сумма налога, не поступившая в бюджет в связи с предоставлением налоговых льгот в 2023 г., тыс.руб.</t>
  </si>
  <si>
    <t>льгота  востребованна т.к на территории поселения  проживают 43 семьи с детьми-инвалидами, 8   семей с детьми-инвалидами пользуются налоговой льготой,  в результате применения  указанной льготы достигается цель  муниципальной "Социальная поддержка граждан Октябрьского муниципального района"</t>
  </si>
  <si>
    <t>льгота по земельному налогу  востребована, т.к. ей  пользуется  более 5 % населения Октябрьского  сельского поселения</t>
  </si>
</sst>
</file>

<file path=xl/styles.xml><?xml version="1.0" encoding="utf-8"?>
<styleSheet xmlns="http://schemas.openxmlformats.org/spreadsheetml/2006/main">
  <numFmts count="1">
    <numFmt numFmtId="164" formatCode="00000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3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49" fontId="2" fillId="0" borderId="6" xfId="0" applyNumberFormat="1" applyFon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0" fontId="1" fillId="0" borderId="0" xfId="0" applyFont="1" applyAlignment="1"/>
    <xf numFmtId="0" fontId="0" fillId="0" borderId="2" xfId="0" applyBorder="1"/>
    <xf numFmtId="0" fontId="4" fillId="0" borderId="14" xfId="0" applyFont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49" fontId="0" fillId="0" borderId="1" xfId="0" applyNumberFormat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0" fillId="0" borderId="3" xfId="0" applyNumberForma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2" borderId="1" xfId="0" applyFill="1" applyBorder="1" applyAlignment="1">
      <alignment wrapText="1"/>
    </xf>
    <xf numFmtId="49" fontId="0" fillId="0" borderId="22" xfId="0" applyNumberFormat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24" xfId="0" applyBorder="1"/>
    <xf numFmtId="0" fontId="0" fillId="0" borderId="19" xfId="0" applyBorder="1"/>
    <xf numFmtId="0" fontId="4" fillId="0" borderId="13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Border="1"/>
    <xf numFmtId="0" fontId="0" fillId="0" borderId="0" xfId="0" applyFill="1" applyBorder="1" applyAlignment="1">
      <alignment horizontal="center" wrapText="1"/>
    </xf>
    <xf numFmtId="0" fontId="0" fillId="0" borderId="28" xfId="0" applyBorder="1"/>
    <xf numFmtId="0" fontId="4" fillId="0" borderId="29" xfId="0" applyFont="1" applyBorder="1" applyAlignment="1">
      <alignment horizontal="center"/>
    </xf>
    <xf numFmtId="0" fontId="0" fillId="0" borderId="30" xfId="0" applyBorder="1"/>
    <xf numFmtId="0" fontId="0" fillId="0" borderId="31" xfId="0" applyBorder="1"/>
    <xf numFmtId="49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4" fillId="0" borderId="28" xfId="0" applyFont="1" applyBorder="1" applyAlignment="1">
      <alignment horizontal="center"/>
    </xf>
    <xf numFmtId="0" fontId="0" fillId="0" borderId="25" xfId="0" applyBorder="1"/>
    <xf numFmtId="0" fontId="0" fillId="0" borderId="33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49" fontId="0" fillId="0" borderId="3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49" fontId="2" fillId="0" borderId="11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14" xfId="0" applyNumberFormat="1" applyBorder="1" applyAlignment="1">
      <alignment horizontal="center" wrapText="1"/>
    </xf>
    <xf numFmtId="49" fontId="0" fillId="0" borderId="10" xfId="0" applyNumberFormat="1" applyBorder="1" applyAlignment="1">
      <alignment horizontal="center" wrapText="1"/>
    </xf>
    <xf numFmtId="49" fontId="0" fillId="0" borderId="16" xfId="0" applyNumberFormat="1" applyBorder="1" applyAlignment="1">
      <alignment horizontal="center" wrapText="1"/>
    </xf>
    <xf numFmtId="49" fontId="0" fillId="0" borderId="13" xfId="0" applyNumberForma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tabSelected="1" zoomScale="90" zoomScaleNormal="90" workbookViewId="0">
      <selection activeCell="L5" sqref="L5"/>
    </sheetView>
  </sheetViews>
  <sheetFormatPr defaultRowHeight="15"/>
  <cols>
    <col min="1" max="1" width="9.140625" style="44"/>
    <col min="2" max="2" width="32.140625" style="17" customWidth="1"/>
    <col min="3" max="3" width="44.28515625" customWidth="1"/>
    <col min="4" max="4" width="37.7109375" customWidth="1"/>
    <col min="5" max="5" width="20.85546875" style="17" customWidth="1"/>
    <col min="6" max="6" width="20" style="17" customWidth="1"/>
    <col min="7" max="7" width="29.140625" customWidth="1"/>
    <col min="8" max="8" width="24.85546875" customWidth="1"/>
    <col min="9" max="9" width="18.140625" customWidth="1"/>
    <col min="10" max="10" width="12" customWidth="1"/>
    <col min="11" max="11" width="14" customWidth="1"/>
    <col min="12" max="12" width="12" customWidth="1"/>
    <col min="13" max="13" width="19.42578125" customWidth="1"/>
    <col min="14" max="14" width="12" customWidth="1"/>
    <col min="15" max="15" width="15.5703125" customWidth="1"/>
  </cols>
  <sheetData>
    <row r="1" spans="1:16" ht="17.25" customHeight="1">
      <c r="H1" s="79" t="s">
        <v>10</v>
      </c>
      <c r="I1" s="79"/>
    </row>
    <row r="2" spans="1:16" ht="61.5" customHeight="1">
      <c r="G2" s="14"/>
      <c r="H2" s="80" t="s">
        <v>15</v>
      </c>
      <c r="I2" s="80"/>
    </row>
    <row r="3" spans="1:16" ht="18.75">
      <c r="A3" s="81" t="s">
        <v>103</v>
      </c>
      <c r="B3" s="81"/>
      <c r="C3" s="81"/>
      <c r="D3" s="81"/>
      <c r="E3" s="81"/>
      <c r="F3" s="81"/>
      <c r="G3" s="81"/>
      <c r="H3" s="81"/>
      <c r="I3" s="81"/>
      <c r="K3" s="9"/>
      <c r="L3" s="9"/>
      <c r="M3" s="10"/>
      <c r="N3" s="10"/>
      <c r="O3" s="10"/>
      <c r="P3" s="10"/>
    </row>
    <row r="4" spans="1:16" ht="15.75" thickBot="1">
      <c r="K4" s="10"/>
      <c r="L4" s="10"/>
      <c r="M4" s="10"/>
      <c r="N4" s="10"/>
      <c r="O4" s="10"/>
      <c r="P4" s="10"/>
    </row>
    <row r="5" spans="1:16" s="1" customFormat="1" ht="105" customHeight="1" thickBot="1">
      <c r="A5" s="43" t="s">
        <v>0</v>
      </c>
      <c r="B5" s="3" t="s">
        <v>16</v>
      </c>
      <c r="C5" s="3" t="s">
        <v>17</v>
      </c>
      <c r="D5" s="3" t="s">
        <v>12</v>
      </c>
      <c r="E5" s="3" t="s">
        <v>13</v>
      </c>
      <c r="F5" s="3" t="s">
        <v>18</v>
      </c>
      <c r="G5" s="8" t="s">
        <v>2</v>
      </c>
      <c r="H5" s="8" t="s">
        <v>1</v>
      </c>
      <c r="I5" s="5" t="s">
        <v>19</v>
      </c>
      <c r="K5" s="11"/>
      <c r="L5" s="11"/>
      <c r="M5" s="11"/>
      <c r="N5" s="11"/>
      <c r="O5" s="11"/>
      <c r="P5" s="12"/>
    </row>
    <row r="6" spans="1:16" ht="15.75" thickBot="1">
      <c r="A6" s="47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7">
        <v>9</v>
      </c>
      <c r="K6" s="13"/>
      <c r="L6" s="13"/>
      <c r="M6" s="13"/>
      <c r="N6" s="13"/>
      <c r="O6" s="13"/>
      <c r="P6" s="10"/>
    </row>
    <row r="7" spans="1:16" ht="246.75" customHeight="1">
      <c r="A7" s="46" t="s">
        <v>6</v>
      </c>
      <c r="B7" s="46" t="s">
        <v>3</v>
      </c>
      <c r="C7" s="111" t="s">
        <v>73</v>
      </c>
      <c r="D7" s="46" t="s">
        <v>20</v>
      </c>
      <c r="E7" s="20" t="s">
        <v>14</v>
      </c>
      <c r="F7" s="117" t="s">
        <v>5</v>
      </c>
      <c r="G7" s="20" t="s">
        <v>38</v>
      </c>
      <c r="H7" s="15"/>
      <c r="I7" s="35" t="s">
        <v>21</v>
      </c>
      <c r="K7" s="13"/>
      <c r="L7" s="13"/>
      <c r="M7" s="13"/>
      <c r="N7" s="13"/>
      <c r="O7" s="13"/>
      <c r="P7" s="10"/>
    </row>
    <row r="8" spans="1:16" ht="195" customHeight="1">
      <c r="A8" s="37" t="s">
        <v>7</v>
      </c>
      <c r="B8" s="37" t="s">
        <v>3</v>
      </c>
      <c r="C8" s="112" t="s">
        <v>22</v>
      </c>
      <c r="D8" s="37" t="s">
        <v>20</v>
      </c>
      <c r="E8" s="20" t="s">
        <v>4</v>
      </c>
      <c r="F8" s="118" t="s">
        <v>5</v>
      </c>
      <c r="G8" s="21" t="s">
        <v>38</v>
      </c>
      <c r="H8" s="22"/>
      <c r="I8" s="69" t="s">
        <v>21</v>
      </c>
      <c r="K8" s="13"/>
      <c r="L8" s="13"/>
      <c r="M8" s="13"/>
      <c r="N8" s="13"/>
      <c r="O8" s="13"/>
      <c r="P8" s="10"/>
    </row>
    <row r="9" spans="1:16" ht="132.75" customHeight="1">
      <c r="A9" s="46" t="s">
        <v>11</v>
      </c>
      <c r="B9" s="37" t="s">
        <v>3</v>
      </c>
      <c r="C9" s="112" t="s">
        <v>22</v>
      </c>
      <c r="D9" s="37" t="s">
        <v>20</v>
      </c>
      <c r="E9" s="21" t="s">
        <v>29</v>
      </c>
      <c r="F9" s="118" t="s">
        <v>28</v>
      </c>
      <c r="G9" s="21" t="s">
        <v>38</v>
      </c>
      <c r="H9" s="22"/>
      <c r="I9" s="69" t="s">
        <v>21</v>
      </c>
      <c r="K9" s="13"/>
      <c r="L9" s="13"/>
      <c r="M9" s="13"/>
      <c r="N9" s="13"/>
      <c r="O9" s="13"/>
      <c r="P9" s="10"/>
    </row>
    <row r="10" spans="1:16" ht="127.5" customHeight="1">
      <c r="A10" s="37" t="s">
        <v>42</v>
      </c>
      <c r="B10" s="37" t="s">
        <v>3</v>
      </c>
      <c r="C10" s="113" t="s">
        <v>23</v>
      </c>
      <c r="D10" s="40" t="s">
        <v>20</v>
      </c>
      <c r="E10" s="21" t="s">
        <v>4</v>
      </c>
      <c r="F10" s="119" t="s">
        <v>68</v>
      </c>
      <c r="G10" s="21" t="s">
        <v>38</v>
      </c>
      <c r="H10" s="22"/>
      <c r="I10" s="36" t="s">
        <v>21</v>
      </c>
      <c r="K10" s="13"/>
      <c r="L10" s="13"/>
      <c r="M10" s="13"/>
      <c r="N10" s="13"/>
      <c r="O10" s="13"/>
      <c r="P10" s="10"/>
    </row>
    <row r="11" spans="1:16" ht="180" customHeight="1">
      <c r="A11" s="46" t="s">
        <v>43</v>
      </c>
      <c r="B11" s="37" t="s">
        <v>3</v>
      </c>
      <c r="C11" s="113" t="s">
        <v>24</v>
      </c>
      <c r="D11" s="40" t="s">
        <v>20</v>
      </c>
      <c r="E11" s="21" t="s">
        <v>27</v>
      </c>
      <c r="F11" s="118" t="s">
        <v>83</v>
      </c>
      <c r="G11" s="21" t="s">
        <v>38</v>
      </c>
      <c r="H11" s="22"/>
      <c r="I11" s="36" t="s">
        <v>21</v>
      </c>
      <c r="K11" s="13"/>
      <c r="L11" s="13"/>
      <c r="M11" s="13"/>
      <c r="N11" s="13"/>
      <c r="O11" s="13"/>
      <c r="P11" s="10"/>
    </row>
    <row r="12" spans="1:16" ht="135" customHeight="1">
      <c r="A12" s="37" t="s">
        <v>44</v>
      </c>
      <c r="B12" s="37" t="s">
        <v>3</v>
      </c>
      <c r="C12" s="113" t="s">
        <v>25</v>
      </c>
      <c r="D12" s="40" t="s">
        <v>20</v>
      </c>
      <c r="E12" s="21" t="s">
        <v>29</v>
      </c>
      <c r="F12" s="118" t="s">
        <v>28</v>
      </c>
      <c r="G12" s="21" t="s">
        <v>38</v>
      </c>
      <c r="H12" s="22"/>
      <c r="I12" s="36" t="s">
        <v>21</v>
      </c>
      <c r="K12" s="13"/>
      <c r="L12" s="13"/>
      <c r="M12" s="13"/>
      <c r="N12" s="13"/>
      <c r="O12" s="13"/>
      <c r="P12" s="10"/>
    </row>
    <row r="13" spans="1:16" ht="188.25" customHeight="1">
      <c r="A13" s="46" t="s">
        <v>63</v>
      </c>
      <c r="B13" s="37" t="s">
        <v>3</v>
      </c>
      <c r="C13" s="113" t="s">
        <v>26</v>
      </c>
      <c r="D13" s="40" t="s">
        <v>20</v>
      </c>
      <c r="E13" s="21" t="s">
        <v>29</v>
      </c>
      <c r="F13" s="118" t="s">
        <v>28</v>
      </c>
      <c r="G13" s="21" t="s">
        <v>38</v>
      </c>
      <c r="H13" s="22"/>
      <c r="I13" s="36" t="s">
        <v>21</v>
      </c>
      <c r="K13" s="13"/>
      <c r="L13" s="13"/>
      <c r="M13" s="13"/>
      <c r="N13" s="13"/>
      <c r="O13" s="13"/>
      <c r="P13" s="10"/>
    </row>
    <row r="14" spans="1:16" ht="144" customHeight="1">
      <c r="A14" s="37" t="s">
        <v>64</v>
      </c>
      <c r="B14" s="37" t="s">
        <v>3</v>
      </c>
      <c r="C14" s="114" t="s">
        <v>79</v>
      </c>
      <c r="D14" s="70" t="s">
        <v>78</v>
      </c>
      <c r="E14" s="116" t="s">
        <v>60</v>
      </c>
      <c r="F14" s="37" t="s">
        <v>28</v>
      </c>
      <c r="G14" s="20" t="s">
        <v>75</v>
      </c>
      <c r="H14" s="22"/>
      <c r="I14" s="69" t="s">
        <v>21</v>
      </c>
      <c r="K14" s="13"/>
      <c r="L14" s="13"/>
      <c r="M14" s="13"/>
      <c r="N14" s="13"/>
      <c r="O14" s="13"/>
      <c r="P14" s="10"/>
    </row>
    <row r="15" spans="1:16" ht="125.25" customHeight="1">
      <c r="A15" s="46" t="s">
        <v>65</v>
      </c>
      <c r="B15" s="37" t="s">
        <v>3</v>
      </c>
      <c r="C15" s="114" t="s">
        <v>77</v>
      </c>
      <c r="D15" s="73" t="s">
        <v>84</v>
      </c>
      <c r="E15" s="116" t="s">
        <v>60</v>
      </c>
      <c r="F15" s="37" t="s">
        <v>28</v>
      </c>
      <c r="G15" s="72" t="s">
        <v>89</v>
      </c>
      <c r="H15" s="22"/>
      <c r="I15" s="69" t="s">
        <v>21</v>
      </c>
      <c r="K15" s="13"/>
      <c r="L15" s="13"/>
      <c r="M15" s="13"/>
      <c r="N15" s="13"/>
      <c r="O15" s="13"/>
      <c r="P15" s="10"/>
    </row>
    <row r="16" spans="1:16" ht="125.25" customHeight="1">
      <c r="A16" s="37" t="s">
        <v>33</v>
      </c>
      <c r="B16" s="37" t="s">
        <v>3</v>
      </c>
      <c r="C16" s="74" t="s">
        <v>74</v>
      </c>
      <c r="D16" s="73" t="s">
        <v>84</v>
      </c>
      <c r="E16" s="116" t="s">
        <v>60</v>
      </c>
      <c r="F16" s="37" t="s">
        <v>28</v>
      </c>
      <c r="G16" s="72" t="s">
        <v>89</v>
      </c>
      <c r="H16" s="22"/>
      <c r="I16" s="69" t="s">
        <v>21</v>
      </c>
      <c r="K16" s="13"/>
      <c r="L16" s="13"/>
      <c r="M16" s="13"/>
      <c r="N16" s="13"/>
      <c r="O16" s="13"/>
      <c r="P16" s="10"/>
    </row>
    <row r="17" spans="1:16" ht="134.25" customHeight="1">
      <c r="A17" s="46" t="s">
        <v>66</v>
      </c>
      <c r="B17" s="37" t="s">
        <v>3</v>
      </c>
      <c r="C17" s="113" t="s">
        <v>34</v>
      </c>
      <c r="D17" s="40" t="s">
        <v>20</v>
      </c>
      <c r="E17" s="21" t="s">
        <v>4</v>
      </c>
      <c r="F17" s="118" t="s">
        <v>5</v>
      </c>
      <c r="G17" s="21" t="s">
        <v>38</v>
      </c>
      <c r="H17" s="22"/>
      <c r="I17" s="36" t="s">
        <v>21</v>
      </c>
      <c r="K17" s="13"/>
      <c r="L17" s="13"/>
      <c r="M17" s="13"/>
      <c r="N17" s="13"/>
      <c r="O17" s="13"/>
      <c r="P17" s="10"/>
    </row>
    <row r="18" spans="1:16" ht="107.25" customHeight="1">
      <c r="A18" s="37" t="s">
        <v>67</v>
      </c>
      <c r="B18" s="41" t="s">
        <v>62</v>
      </c>
      <c r="C18" s="115" t="s">
        <v>59</v>
      </c>
      <c r="D18" s="41" t="s">
        <v>61</v>
      </c>
      <c r="E18" s="116" t="s">
        <v>60</v>
      </c>
      <c r="F18" s="120" t="s">
        <v>28</v>
      </c>
      <c r="G18" s="21" t="s">
        <v>104</v>
      </c>
      <c r="H18" s="22"/>
      <c r="I18" s="69" t="s">
        <v>21</v>
      </c>
      <c r="K18" s="13"/>
      <c r="L18" s="13"/>
      <c r="M18" s="13"/>
      <c r="N18" s="13"/>
      <c r="O18" s="13"/>
      <c r="P18" s="10"/>
    </row>
    <row r="19" spans="1:16" ht="125.25" customHeight="1">
      <c r="A19" s="46" t="s">
        <v>80</v>
      </c>
      <c r="B19" s="37" t="s">
        <v>8</v>
      </c>
      <c r="C19" s="40" t="s">
        <v>30</v>
      </c>
      <c r="D19" s="37" t="s">
        <v>31</v>
      </c>
      <c r="E19" s="37" t="s">
        <v>4</v>
      </c>
      <c r="F19" s="37" t="s">
        <v>5</v>
      </c>
      <c r="G19" s="21" t="s">
        <v>38</v>
      </c>
      <c r="H19" s="22"/>
      <c r="I19" s="36" t="s">
        <v>21</v>
      </c>
      <c r="K19" s="13"/>
      <c r="L19" s="13"/>
      <c r="M19" s="13"/>
      <c r="N19" s="13"/>
      <c r="O19" s="13"/>
      <c r="P19" s="10"/>
    </row>
    <row r="23" spans="1:16" s="1" customFormat="1" ht="142.5" hidden="1" customHeight="1">
      <c r="A23" s="37" t="s">
        <v>81</v>
      </c>
      <c r="B23" s="37" t="s">
        <v>8</v>
      </c>
      <c r="C23" s="2" t="s">
        <v>40</v>
      </c>
      <c r="D23" s="2" t="s">
        <v>32</v>
      </c>
      <c r="E23" s="36" t="s">
        <v>9</v>
      </c>
      <c r="F23" s="36" t="s">
        <v>28</v>
      </c>
      <c r="G23" s="22"/>
      <c r="H23" s="22"/>
      <c r="I23" s="36" t="s">
        <v>21</v>
      </c>
      <c r="J23" s="82"/>
      <c r="K23" s="12"/>
      <c r="L23" s="12"/>
      <c r="M23" s="12"/>
      <c r="N23" s="12"/>
      <c r="O23" s="12"/>
      <c r="P23" s="12"/>
    </row>
    <row r="24" spans="1:16" s="1" customFormat="1" ht="139.5" hidden="1" customHeight="1">
      <c r="A24" s="46" t="s">
        <v>82</v>
      </c>
      <c r="B24" s="37" t="s">
        <v>8</v>
      </c>
      <c r="C24" s="38" t="s">
        <v>72</v>
      </c>
      <c r="D24" s="2" t="s">
        <v>32</v>
      </c>
      <c r="E24" s="36" t="s">
        <v>9</v>
      </c>
      <c r="F24" s="36" t="s">
        <v>28</v>
      </c>
      <c r="G24" s="2"/>
      <c r="H24" s="2"/>
      <c r="I24" s="36" t="s">
        <v>21</v>
      </c>
      <c r="J24" s="82"/>
      <c r="K24" s="12"/>
      <c r="L24" s="12"/>
      <c r="M24" s="12"/>
      <c r="N24" s="12"/>
      <c r="O24" s="12"/>
      <c r="P24" s="12"/>
    </row>
    <row r="25" spans="1:16" s="1" customFormat="1">
      <c r="A25" s="45"/>
      <c r="B25" s="18"/>
      <c r="E25" s="18"/>
      <c r="F25" s="18"/>
      <c r="K25" s="12"/>
      <c r="L25" s="12"/>
      <c r="M25" s="12"/>
      <c r="N25" s="12"/>
      <c r="O25" s="12"/>
      <c r="P25" s="12"/>
    </row>
    <row r="26" spans="1:16" s="1" customFormat="1">
      <c r="A26" s="45"/>
      <c r="B26" s="18"/>
      <c r="E26" s="18"/>
      <c r="F26" s="18"/>
      <c r="K26" s="13"/>
      <c r="L26" s="13"/>
      <c r="M26" s="13"/>
      <c r="N26" s="13"/>
      <c r="O26" s="12"/>
      <c r="P26" s="12"/>
    </row>
    <row r="27" spans="1:16" s="1" customFormat="1">
      <c r="A27" s="45"/>
      <c r="B27" s="18"/>
      <c r="E27" s="18"/>
      <c r="F27" s="18"/>
      <c r="K27" s="12"/>
      <c r="L27" s="12"/>
      <c r="M27" s="12"/>
      <c r="N27" s="12"/>
      <c r="O27" s="12"/>
      <c r="P27" s="12"/>
    </row>
    <row r="28" spans="1:16" s="1" customFormat="1">
      <c r="A28" s="45"/>
      <c r="B28" s="18"/>
      <c r="E28" s="18"/>
      <c r="F28" s="18"/>
      <c r="K28" s="12"/>
      <c r="L28" s="12"/>
      <c r="M28" s="12"/>
      <c r="N28" s="12"/>
      <c r="O28" s="12"/>
      <c r="P28" s="12"/>
    </row>
    <row r="29" spans="1:16" s="1" customFormat="1">
      <c r="A29" s="45"/>
      <c r="B29" s="18"/>
      <c r="E29" s="18"/>
      <c r="F29" s="18"/>
      <c r="K29" s="12"/>
      <c r="L29" s="12"/>
      <c r="M29" s="12"/>
      <c r="N29" s="12"/>
      <c r="O29" s="12"/>
      <c r="P29" s="12"/>
    </row>
    <row r="30" spans="1:16" s="1" customFormat="1">
      <c r="A30" s="45"/>
      <c r="B30" s="18"/>
      <c r="E30" s="18"/>
      <c r="F30" s="18"/>
      <c r="K30" s="12"/>
      <c r="L30" s="12"/>
      <c r="M30" s="12"/>
      <c r="N30" s="12"/>
      <c r="O30" s="12"/>
      <c r="P30" s="12"/>
    </row>
    <row r="31" spans="1:16" s="1" customFormat="1">
      <c r="A31" s="45"/>
      <c r="B31" s="18"/>
      <c r="E31" s="18"/>
      <c r="F31" s="18"/>
      <c r="K31" s="12"/>
      <c r="L31" s="12"/>
      <c r="M31" s="12"/>
      <c r="N31" s="12"/>
      <c r="O31" s="12"/>
      <c r="P31" s="12"/>
    </row>
    <row r="32" spans="1:16" s="1" customFormat="1">
      <c r="A32" s="45"/>
      <c r="B32" s="18"/>
      <c r="E32" s="18"/>
      <c r="F32" s="18"/>
      <c r="K32" s="12"/>
      <c r="L32" s="12"/>
      <c r="M32" s="12"/>
      <c r="N32" s="12"/>
      <c r="O32" s="12"/>
      <c r="P32" s="12"/>
    </row>
    <row r="33" spans="1:16" s="1" customFormat="1">
      <c r="A33" s="45"/>
      <c r="B33" s="18"/>
      <c r="E33" s="18"/>
      <c r="F33" s="18"/>
      <c r="K33" s="12"/>
      <c r="L33" s="12"/>
      <c r="M33" s="12"/>
      <c r="N33" s="12"/>
      <c r="O33" s="12"/>
      <c r="P33" s="12"/>
    </row>
    <row r="34" spans="1:16" s="1" customFormat="1">
      <c r="A34" s="45"/>
      <c r="B34" s="18"/>
      <c r="E34" s="18"/>
      <c r="F34" s="18"/>
    </row>
    <row r="35" spans="1:16" s="1" customFormat="1">
      <c r="A35" s="45"/>
      <c r="B35" s="18"/>
      <c r="E35" s="18"/>
      <c r="F35" s="18"/>
    </row>
    <row r="36" spans="1:16" s="1" customFormat="1">
      <c r="A36" s="45"/>
      <c r="B36" s="18"/>
      <c r="E36" s="18"/>
      <c r="F36" s="18"/>
    </row>
    <row r="37" spans="1:16" s="1" customFormat="1">
      <c r="A37" s="45"/>
      <c r="B37" s="18"/>
      <c r="E37" s="18"/>
      <c r="F37" s="18"/>
    </row>
  </sheetData>
  <mergeCells count="4">
    <mergeCell ref="H1:I1"/>
    <mergeCell ref="H2:I2"/>
    <mergeCell ref="A3:I3"/>
    <mergeCell ref="J23:J2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fitToHeight="3" orientation="landscape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F21"/>
  <sheetViews>
    <sheetView topLeftCell="A17" workbookViewId="0">
      <selection activeCell="B22" sqref="B22"/>
    </sheetView>
  </sheetViews>
  <sheetFormatPr defaultRowHeight="15"/>
  <cols>
    <col min="1" max="1" width="9.140625" style="17"/>
    <col min="2" max="2" width="67.7109375" customWidth="1"/>
    <col min="3" max="3" width="45" customWidth="1"/>
    <col min="4" max="4" width="35.5703125" customWidth="1"/>
  </cols>
  <sheetData>
    <row r="4" spans="1:6" ht="18.75">
      <c r="A4" s="81" t="s">
        <v>85</v>
      </c>
      <c r="B4" s="81"/>
      <c r="C4" s="81"/>
      <c r="D4" s="81"/>
    </row>
    <row r="5" spans="1:6" ht="15.75" thickBot="1">
      <c r="C5" s="14"/>
      <c r="D5" s="14"/>
    </row>
    <row r="6" spans="1:6" ht="79.5" customHeight="1" thickBot="1">
      <c r="A6" s="4" t="s">
        <v>0</v>
      </c>
      <c r="B6" s="3" t="s">
        <v>37</v>
      </c>
      <c r="C6" s="8" t="s">
        <v>35</v>
      </c>
      <c r="D6" s="27" t="s">
        <v>36</v>
      </c>
      <c r="E6" s="10"/>
    </row>
    <row r="7" spans="1:6" ht="15.75" thickBot="1">
      <c r="A7" s="28" t="s">
        <v>6</v>
      </c>
      <c r="B7" s="6">
        <v>2</v>
      </c>
      <c r="C7" s="29" t="s">
        <v>11</v>
      </c>
      <c r="D7" s="30" t="s">
        <v>42</v>
      </c>
      <c r="E7" s="11"/>
      <c r="F7" s="1"/>
    </row>
    <row r="8" spans="1:6" ht="198" customHeight="1">
      <c r="A8" s="35" t="s">
        <v>6</v>
      </c>
      <c r="B8" s="19" t="s">
        <v>70</v>
      </c>
      <c r="C8" s="20" t="s">
        <v>38</v>
      </c>
      <c r="D8" s="20" t="s">
        <v>39</v>
      </c>
      <c r="E8" s="12"/>
      <c r="F8" s="1"/>
    </row>
    <row r="9" spans="1:6" ht="77.25" customHeight="1">
      <c r="A9" s="36" t="s">
        <v>7</v>
      </c>
      <c r="B9" s="24" t="s">
        <v>46</v>
      </c>
      <c r="C9" s="21" t="s">
        <v>38</v>
      </c>
      <c r="D9" s="21" t="s">
        <v>47</v>
      </c>
      <c r="E9" s="12"/>
      <c r="F9" s="1"/>
    </row>
    <row r="10" spans="1:6" ht="105">
      <c r="A10" s="35" t="s">
        <v>11</v>
      </c>
      <c r="B10" s="23" t="s">
        <v>86</v>
      </c>
      <c r="C10" s="21" t="s">
        <v>38</v>
      </c>
      <c r="D10" s="21" t="s">
        <v>48</v>
      </c>
      <c r="E10" s="12"/>
      <c r="F10" s="1"/>
    </row>
    <row r="11" spans="1:6" ht="119.25" customHeight="1">
      <c r="A11" s="69" t="s">
        <v>42</v>
      </c>
      <c r="B11" s="23" t="s">
        <v>93</v>
      </c>
      <c r="C11" s="21" t="s">
        <v>38</v>
      </c>
      <c r="D11" s="21" t="s">
        <v>49</v>
      </c>
      <c r="E11" s="12"/>
      <c r="F11" s="1"/>
    </row>
    <row r="12" spans="1:6" ht="75">
      <c r="A12" s="35" t="s">
        <v>43</v>
      </c>
      <c r="B12" s="23" t="s">
        <v>50</v>
      </c>
      <c r="C12" s="21" t="s">
        <v>38</v>
      </c>
      <c r="D12" s="25" t="s">
        <v>41</v>
      </c>
      <c r="E12" s="12"/>
      <c r="F12" s="1"/>
    </row>
    <row r="13" spans="1:6" ht="118.5" customHeight="1">
      <c r="A13" s="69" t="s">
        <v>44</v>
      </c>
      <c r="B13" s="23" t="s">
        <v>51</v>
      </c>
      <c r="C13" s="21" t="s">
        <v>38</v>
      </c>
      <c r="D13" s="25" t="s">
        <v>41</v>
      </c>
      <c r="E13" s="1"/>
      <c r="F13" s="1"/>
    </row>
    <row r="14" spans="1:6" ht="118.5" customHeight="1">
      <c r="A14" s="35" t="s">
        <v>63</v>
      </c>
      <c r="B14" s="71" t="s">
        <v>79</v>
      </c>
      <c r="C14" s="20" t="s">
        <v>75</v>
      </c>
      <c r="D14" s="16" t="s">
        <v>76</v>
      </c>
      <c r="E14" s="1"/>
      <c r="F14" s="1"/>
    </row>
    <row r="15" spans="1:6" ht="118.5" customHeight="1">
      <c r="A15" s="69" t="s">
        <v>64</v>
      </c>
      <c r="B15" s="71" t="s">
        <v>87</v>
      </c>
      <c r="C15" s="69" t="s">
        <v>89</v>
      </c>
      <c r="D15" s="16" t="s">
        <v>90</v>
      </c>
      <c r="E15" s="1"/>
      <c r="F15" s="1"/>
    </row>
    <row r="16" spans="1:6" ht="118.5" customHeight="1">
      <c r="A16" s="35" t="s">
        <v>65</v>
      </c>
      <c r="B16" s="74" t="s">
        <v>88</v>
      </c>
      <c r="C16" s="69" t="s">
        <v>89</v>
      </c>
      <c r="D16" s="16" t="s">
        <v>90</v>
      </c>
      <c r="E16" s="1"/>
      <c r="F16" s="1"/>
    </row>
    <row r="17" spans="1:4" ht="105.75" customHeight="1">
      <c r="A17" s="69" t="s">
        <v>33</v>
      </c>
      <c r="B17" s="23" t="s">
        <v>52</v>
      </c>
      <c r="C17" s="21" t="s">
        <v>38</v>
      </c>
      <c r="D17" s="16" t="s">
        <v>91</v>
      </c>
    </row>
    <row r="18" spans="1:4" ht="87.75" customHeight="1">
      <c r="A18" s="35" t="s">
        <v>66</v>
      </c>
      <c r="B18" s="42" t="s">
        <v>69</v>
      </c>
      <c r="C18" s="21" t="s">
        <v>104</v>
      </c>
      <c r="D18" s="25" t="s">
        <v>41</v>
      </c>
    </row>
    <row r="19" spans="1:4" ht="123" customHeight="1">
      <c r="A19" s="69" t="s">
        <v>67</v>
      </c>
      <c r="B19" s="2" t="s">
        <v>53</v>
      </c>
      <c r="C19" s="21" t="s">
        <v>38</v>
      </c>
      <c r="D19" s="16" t="s">
        <v>92</v>
      </c>
    </row>
    <row r="20" spans="1:4">
      <c r="A20" s="13"/>
      <c r="B20" s="12"/>
      <c r="C20" s="10"/>
    </row>
    <row r="21" spans="1:4">
      <c r="A21" s="13"/>
      <c r="B21" s="10"/>
      <c r="C21" s="10"/>
    </row>
  </sheetData>
  <mergeCells count="1">
    <mergeCell ref="A4:D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82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28"/>
  <sheetViews>
    <sheetView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C35" sqref="C35"/>
    </sheetView>
  </sheetViews>
  <sheetFormatPr defaultRowHeight="15"/>
  <cols>
    <col min="1" max="1" width="7.140625" customWidth="1"/>
    <col min="2" max="2" width="58.140625" customWidth="1"/>
    <col min="3" max="3" width="40.28515625" customWidth="1"/>
    <col min="4" max="4" width="32.28515625" customWidth="1"/>
    <col min="5" max="5" width="6.140625" hidden="1" customWidth="1"/>
    <col min="6" max="7" width="5.42578125" hidden="1" customWidth="1"/>
    <col min="8" max="8" width="5.5703125" customWidth="1"/>
    <col min="9" max="11" width="5.85546875" customWidth="1"/>
    <col min="12" max="13" width="5.7109375" customWidth="1"/>
    <col min="14" max="14" width="6" customWidth="1"/>
    <col min="15" max="15" width="5.28515625" customWidth="1"/>
    <col min="16" max="16" width="5.85546875" customWidth="1"/>
    <col min="17" max="17" width="6" customWidth="1"/>
    <col min="18" max="22" width="5.85546875" customWidth="1"/>
    <col min="23" max="23" width="5.7109375" customWidth="1"/>
    <col min="24" max="24" width="5.85546875" customWidth="1"/>
    <col min="25" max="25" width="6" customWidth="1"/>
    <col min="26" max="26" width="6.42578125" customWidth="1"/>
    <col min="27" max="31" width="5.5703125" customWidth="1"/>
    <col min="32" max="33" width="13.42578125" customWidth="1"/>
    <col min="34" max="34" width="32.5703125" customWidth="1"/>
  </cols>
  <sheetData>
    <row r="2" spans="1:34" ht="18.75">
      <c r="B2" s="31" t="s">
        <v>71</v>
      </c>
    </row>
    <row r="3" spans="1:34" ht="19.5" thickBot="1">
      <c r="B3" s="31"/>
    </row>
    <row r="4" spans="1:34" ht="15.75" thickBot="1">
      <c r="A4" s="92" t="s">
        <v>0</v>
      </c>
      <c r="B4" s="89" t="s">
        <v>37</v>
      </c>
      <c r="C4" s="86" t="s">
        <v>35</v>
      </c>
      <c r="D4" s="86" t="s">
        <v>36</v>
      </c>
      <c r="E4" s="108" t="s">
        <v>55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0"/>
      <c r="AF4" s="95" t="s">
        <v>94</v>
      </c>
      <c r="AG4" s="95" t="s">
        <v>105</v>
      </c>
      <c r="AH4" s="83" t="s">
        <v>56</v>
      </c>
    </row>
    <row r="5" spans="1:34" ht="48" customHeight="1">
      <c r="A5" s="93"/>
      <c r="B5" s="90"/>
      <c r="C5" s="100"/>
      <c r="D5" s="87"/>
      <c r="E5" s="102" t="s">
        <v>98</v>
      </c>
      <c r="F5" s="103"/>
      <c r="G5" s="103"/>
      <c r="H5" s="103"/>
      <c r="I5" s="103"/>
      <c r="J5" s="103"/>
      <c r="K5" s="103"/>
      <c r="L5" s="103"/>
      <c r="M5" s="104"/>
      <c r="N5" s="102" t="s">
        <v>99</v>
      </c>
      <c r="O5" s="103"/>
      <c r="P5" s="103"/>
      <c r="Q5" s="103"/>
      <c r="R5" s="103"/>
      <c r="S5" s="103"/>
      <c r="T5" s="103"/>
      <c r="U5" s="103"/>
      <c r="V5" s="104"/>
      <c r="W5" s="105" t="s">
        <v>57</v>
      </c>
      <c r="X5" s="106"/>
      <c r="Y5" s="106"/>
      <c r="Z5" s="106"/>
      <c r="AA5" s="106"/>
      <c r="AB5" s="106"/>
      <c r="AC5" s="106"/>
      <c r="AD5" s="106"/>
      <c r="AE5" s="107"/>
      <c r="AF5" s="96"/>
      <c r="AG5" s="98"/>
      <c r="AH5" s="84"/>
    </row>
    <row r="6" spans="1:34" ht="27" customHeight="1" thickBot="1">
      <c r="A6" s="94"/>
      <c r="B6" s="91"/>
      <c r="C6" s="101"/>
      <c r="D6" s="88"/>
      <c r="E6" s="57">
        <v>2015</v>
      </c>
      <c r="F6" s="33">
        <v>2016</v>
      </c>
      <c r="G6" s="33">
        <v>2017</v>
      </c>
      <c r="H6" s="33">
        <v>2018</v>
      </c>
      <c r="I6" s="33">
        <v>2019</v>
      </c>
      <c r="J6" s="33">
        <v>2020</v>
      </c>
      <c r="K6" s="33">
        <v>2021</v>
      </c>
      <c r="L6" s="33">
        <v>2022</v>
      </c>
      <c r="M6" s="76">
        <v>2023</v>
      </c>
      <c r="N6" s="57">
        <v>2015</v>
      </c>
      <c r="O6" s="33">
        <v>2016</v>
      </c>
      <c r="P6" s="33">
        <v>2017</v>
      </c>
      <c r="Q6" s="33">
        <v>2018</v>
      </c>
      <c r="R6" s="33">
        <v>2019</v>
      </c>
      <c r="S6" s="33">
        <v>2020</v>
      </c>
      <c r="T6" s="33">
        <v>2021</v>
      </c>
      <c r="U6" s="66">
        <v>2022</v>
      </c>
      <c r="V6" s="76">
        <v>2023</v>
      </c>
      <c r="W6" s="57">
        <v>2015</v>
      </c>
      <c r="X6" s="33">
        <v>2016</v>
      </c>
      <c r="Y6" s="33">
        <v>2017</v>
      </c>
      <c r="Z6" s="33">
        <v>2018</v>
      </c>
      <c r="AA6" s="33">
        <v>2019</v>
      </c>
      <c r="AB6" s="33">
        <v>2020</v>
      </c>
      <c r="AC6" s="33">
        <v>2021</v>
      </c>
      <c r="AD6" s="33">
        <v>2022</v>
      </c>
      <c r="AE6" s="66">
        <v>2023</v>
      </c>
      <c r="AF6" s="97"/>
      <c r="AG6" s="99"/>
      <c r="AH6" s="85"/>
    </row>
    <row r="7" spans="1:34">
      <c r="A7" s="4" t="s">
        <v>6</v>
      </c>
      <c r="B7" s="39">
        <v>2</v>
      </c>
      <c r="C7" s="3" t="s">
        <v>11</v>
      </c>
      <c r="D7" s="52" t="s">
        <v>42</v>
      </c>
      <c r="E7" s="4"/>
      <c r="F7" s="48"/>
      <c r="G7" s="49"/>
      <c r="H7" s="49"/>
      <c r="I7" s="49"/>
      <c r="J7" s="49"/>
      <c r="K7" s="49"/>
      <c r="L7" s="49"/>
      <c r="M7" s="77"/>
      <c r="N7" s="63"/>
      <c r="O7" s="49"/>
      <c r="P7" s="49"/>
      <c r="Q7" s="49"/>
      <c r="R7" s="49"/>
      <c r="S7" s="49"/>
      <c r="T7" s="49"/>
      <c r="U7" s="49"/>
      <c r="V7" s="77"/>
      <c r="W7" s="63"/>
      <c r="X7" s="49"/>
      <c r="Y7" s="49"/>
      <c r="Z7" s="49"/>
      <c r="AA7" s="49"/>
      <c r="AB7" s="49"/>
      <c r="AC7" s="49"/>
      <c r="AD7" s="49"/>
      <c r="AE7" s="67"/>
      <c r="AF7" s="55"/>
      <c r="AG7" s="49"/>
      <c r="AH7" s="50"/>
    </row>
    <row r="8" spans="1:34" ht="198" customHeight="1">
      <c r="A8" s="36" t="s">
        <v>6</v>
      </c>
      <c r="B8" s="23" t="s">
        <v>45</v>
      </c>
      <c r="C8" s="21" t="s">
        <v>38</v>
      </c>
      <c r="D8" s="53" t="s">
        <v>39</v>
      </c>
      <c r="E8" s="58">
        <v>4372</v>
      </c>
      <c r="F8" s="26">
        <v>4336</v>
      </c>
      <c r="G8" s="26">
        <v>4456</v>
      </c>
      <c r="H8" s="26">
        <v>4532</v>
      </c>
      <c r="I8" s="26">
        <v>4502</v>
      </c>
      <c r="J8" s="26">
        <v>4606</v>
      </c>
      <c r="K8" s="26">
        <v>4675</v>
      </c>
      <c r="L8" s="26">
        <f>63+4725</f>
        <v>4788</v>
      </c>
      <c r="M8" s="78">
        <f>65+4381</f>
        <v>4446</v>
      </c>
      <c r="N8" s="58">
        <v>4372</v>
      </c>
      <c r="O8" s="26">
        <v>4336</v>
      </c>
      <c r="P8" s="26">
        <v>4456</v>
      </c>
      <c r="Q8" s="26">
        <v>4532</v>
      </c>
      <c r="R8" s="26">
        <v>4502</v>
      </c>
      <c r="S8" s="26">
        <v>4606</v>
      </c>
      <c r="T8" s="26">
        <v>4675</v>
      </c>
      <c r="U8" s="26">
        <f>6+1340+5+4+3825</f>
        <v>5180</v>
      </c>
      <c r="V8" s="78">
        <f>4+21+3891+1310+6</f>
        <v>5232</v>
      </c>
      <c r="W8" s="58">
        <f t="shared" ref="W8:AE8" si="0">N8/E8*100</f>
        <v>100</v>
      </c>
      <c r="X8" s="26">
        <f t="shared" si="0"/>
        <v>100</v>
      </c>
      <c r="Y8" s="26">
        <f t="shared" si="0"/>
        <v>100</v>
      </c>
      <c r="Z8" s="26">
        <f t="shared" si="0"/>
        <v>100</v>
      </c>
      <c r="AA8" s="26">
        <f t="shared" si="0"/>
        <v>100</v>
      </c>
      <c r="AB8" s="26">
        <f t="shared" si="0"/>
        <v>100</v>
      </c>
      <c r="AC8" s="26">
        <f t="shared" si="0"/>
        <v>100</v>
      </c>
      <c r="AD8" s="26">
        <f t="shared" si="0"/>
        <v>108.18713450292398</v>
      </c>
      <c r="AE8" s="59">
        <f t="shared" si="0"/>
        <v>117.67881241565452</v>
      </c>
      <c r="AF8" s="56">
        <f>1608+1367+42.25+1+581</f>
        <v>3599.25</v>
      </c>
      <c r="AG8" s="26">
        <f>5+441+524</f>
        <v>970</v>
      </c>
      <c r="AH8" s="24" t="s">
        <v>58</v>
      </c>
    </row>
    <row r="9" spans="1:34" ht="120" customHeight="1">
      <c r="A9" s="36" t="s">
        <v>7</v>
      </c>
      <c r="B9" s="24" t="s">
        <v>46</v>
      </c>
      <c r="C9" s="21" t="s">
        <v>38</v>
      </c>
      <c r="D9" s="53" t="s">
        <v>47</v>
      </c>
      <c r="E9" s="58">
        <v>4372</v>
      </c>
      <c r="F9" s="26">
        <v>4336</v>
      </c>
      <c r="G9" s="26">
        <v>4456</v>
      </c>
      <c r="H9" s="26">
        <v>4532</v>
      </c>
      <c r="I9" s="26">
        <v>4502</v>
      </c>
      <c r="J9" s="26">
        <v>4606</v>
      </c>
      <c r="K9" s="26">
        <v>4675</v>
      </c>
      <c r="L9" s="26">
        <v>4788</v>
      </c>
      <c r="M9" s="78">
        <v>4446</v>
      </c>
      <c r="N9" s="58">
        <v>1155</v>
      </c>
      <c r="O9" s="26">
        <v>1158</v>
      </c>
      <c r="P9" s="26">
        <v>1080</v>
      </c>
      <c r="Q9" s="26">
        <v>1123</v>
      </c>
      <c r="R9" s="26">
        <v>1105</v>
      </c>
      <c r="S9" s="26">
        <v>4606</v>
      </c>
      <c r="T9" s="26">
        <v>2</v>
      </c>
      <c r="U9" s="26">
        <f>2+11</f>
        <v>13</v>
      </c>
      <c r="V9" s="78">
        <v>18</v>
      </c>
      <c r="W9" s="58">
        <f t="shared" ref="W9:W19" si="1">N9/E9*100</f>
        <v>26.418115279048493</v>
      </c>
      <c r="X9" s="26">
        <f t="shared" ref="X9:AE10" si="2">O9/F9*100</f>
        <v>26.706642066420667</v>
      </c>
      <c r="Y9" s="26">
        <f t="shared" si="2"/>
        <v>24.236983842010773</v>
      </c>
      <c r="Z9" s="26">
        <f t="shared" si="2"/>
        <v>24.779346866725508</v>
      </c>
      <c r="AA9" s="26">
        <f t="shared" si="2"/>
        <v>24.54464682363394</v>
      </c>
      <c r="AB9" s="26">
        <f t="shared" si="2"/>
        <v>100</v>
      </c>
      <c r="AC9" s="26">
        <f t="shared" si="2"/>
        <v>4.2780748663101602E-2</v>
      </c>
      <c r="AD9" s="26">
        <f t="shared" si="2"/>
        <v>0.27151211361737676</v>
      </c>
      <c r="AE9" s="59">
        <f t="shared" si="2"/>
        <v>0.40485829959514169</v>
      </c>
      <c r="AF9" s="56">
        <v>60.76</v>
      </c>
      <c r="AG9" s="26">
        <v>1</v>
      </c>
      <c r="AH9" s="24" t="s">
        <v>101</v>
      </c>
    </row>
    <row r="10" spans="1:34" ht="150.75" customHeight="1">
      <c r="A10" s="69" t="s">
        <v>11</v>
      </c>
      <c r="B10" s="23" t="s">
        <v>86</v>
      </c>
      <c r="C10" s="21" t="s">
        <v>38</v>
      </c>
      <c r="D10" s="53" t="s">
        <v>54</v>
      </c>
      <c r="E10" s="58">
        <v>4372</v>
      </c>
      <c r="F10" s="26">
        <v>4336</v>
      </c>
      <c r="G10" s="26">
        <v>4456</v>
      </c>
      <c r="H10" s="26">
        <v>4532</v>
      </c>
      <c r="I10" s="26">
        <v>4502</v>
      </c>
      <c r="J10" s="26">
        <v>4606</v>
      </c>
      <c r="K10" s="26">
        <v>4675</v>
      </c>
      <c r="L10" s="26">
        <v>4788</v>
      </c>
      <c r="M10" s="78">
        <v>4446</v>
      </c>
      <c r="N10" s="58"/>
      <c r="O10" s="26"/>
      <c r="P10" s="26"/>
      <c r="Q10" s="26"/>
      <c r="R10" s="26"/>
      <c r="S10" s="26"/>
      <c r="T10" s="26">
        <v>1</v>
      </c>
      <c r="U10" s="26">
        <v>1</v>
      </c>
      <c r="V10" s="78">
        <v>52</v>
      </c>
      <c r="W10" s="58">
        <f t="shared" si="1"/>
        <v>0</v>
      </c>
      <c r="X10" s="26">
        <f t="shared" si="2"/>
        <v>0</v>
      </c>
      <c r="Y10" s="26">
        <f t="shared" si="2"/>
        <v>0</v>
      </c>
      <c r="Z10" s="26">
        <f t="shared" si="2"/>
        <v>0</v>
      </c>
      <c r="AA10" s="26">
        <f t="shared" si="2"/>
        <v>0</v>
      </c>
      <c r="AB10" s="26">
        <f t="shared" si="2"/>
        <v>0</v>
      </c>
      <c r="AC10" s="26">
        <f t="shared" si="2"/>
        <v>2.1390374331550801E-2</v>
      </c>
      <c r="AD10" s="26">
        <f t="shared" si="2"/>
        <v>2.0885547201336674E-2</v>
      </c>
      <c r="AE10" s="59">
        <f t="shared" si="2"/>
        <v>1.1695906432748537</v>
      </c>
      <c r="AF10" s="56">
        <v>18.940000000000001</v>
      </c>
      <c r="AG10" s="26">
        <v>3</v>
      </c>
      <c r="AH10" s="26"/>
    </row>
    <row r="11" spans="1:34" ht="119.25" customHeight="1">
      <c r="A11" s="69" t="s">
        <v>42</v>
      </c>
      <c r="B11" s="23" t="s">
        <v>100</v>
      </c>
      <c r="C11" s="21" t="s">
        <v>38</v>
      </c>
      <c r="D11" s="53" t="s">
        <v>49</v>
      </c>
      <c r="E11" s="58">
        <v>4372</v>
      </c>
      <c r="F11" s="26">
        <v>4336</v>
      </c>
      <c r="G11" s="26">
        <v>4456</v>
      </c>
      <c r="H11" s="26">
        <v>4532</v>
      </c>
      <c r="I11" s="26">
        <v>4502</v>
      </c>
      <c r="J11" s="26">
        <v>4606</v>
      </c>
      <c r="K11" s="26">
        <v>4675</v>
      </c>
      <c r="L11" s="26">
        <v>4788</v>
      </c>
      <c r="M11" s="78">
        <v>4446</v>
      </c>
      <c r="N11" s="58"/>
      <c r="O11" s="26"/>
      <c r="P11" s="26"/>
      <c r="Q11" s="26"/>
      <c r="R11" s="26"/>
      <c r="S11" s="26"/>
      <c r="T11" s="26">
        <v>23</v>
      </c>
      <c r="U11" s="26">
        <f>32+6</f>
        <v>38</v>
      </c>
      <c r="V11" s="78">
        <v>4</v>
      </c>
      <c r="W11" s="58">
        <f t="shared" si="1"/>
        <v>0</v>
      </c>
      <c r="X11" s="26">
        <f t="shared" ref="X11:AD12" si="3">O11/F11*100</f>
        <v>0</v>
      </c>
      <c r="Y11" s="26">
        <f t="shared" si="3"/>
        <v>0</v>
      </c>
      <c r="Z11" s="26">
        <f t="shared" si="3"/>
        <v>0</v>
      </c>
      <c r="AA11" s="26">
        <f t="shared" si="3"/>
        <v>0</v>
      </c>
      <c r="AB11" s="26">
        <f t="shared" si="3"/>
        <v>0</v>
      </c>
      <c r="AC11" s="26">
        <f t="shared" si="3"/>
        <v>0.49197860962566847</v>
      </c>
      <c r="AD11" s="26">
        <f t="shared" si="3"/>
        <v>0.79365079365079361</v>
      </c>
      <c r="AE11" s="68"/>
      <c r="AF11" s="56">
        <v>1093.8499999999999</v>
      </c>
      <c r="AG11" s="26">
        <v>8</v>
      </c>
      <c r="AH11" s="24" t="s">
        <v>102</v>
      </c>
    </row>
    <row r="12" spans="1:34" ht="106.5" customHeight="1">
      <c r="A12" s="69" t="s">
        <v>43</v>
      </c>
      <c r="B12" s="23" t="s">
        <v>50</v>
      </c>
      <c r="C12" s="21" t="s">
        <v>38</v>
      </c>
      <c r="D12" s="54" t="s">
        <v>41</v>
      </c>
      <c r="E12" s="58">
        <v>4372</v>
      </c>
      <c r="F12" s="26">
        <v>4336</v>
      </c>
      <c r="G12" s="26">
        <v>4456</v>
      </c>
      <c r="H12" s="26">
        <v>4532</v>
      </c>
      <c r="I12" s="26">
        <v>4502</v>
      </c>
      <c r="J12" s="26">
        <v>4606</v>
      </c>
      <c r="K12" s="26">
        <v>4675</v>
      </c>
      <c r="L12" s="26">
        <v>4788</v>
      </c>
      <c r="M12" s="78">
        <v>4446</v>
      </c>
      <c r="N12" s="58"/>
      <c r="O12" s="26"/>
      <c r="P12" s="26"/>
      <c r="Q12" s="26"/>
      <c r="R12" s="26"/>
      <c r="S12" s="26"/>
      <c r="T12" s="26">
        <v>3</v>
      </c>
      <c r="U12" s="26">
        <f>4+119</f>
        <v>123</v>
      </c>
      <c r="V12" s="78">
        <v>121</v>
      </c>
      <c r="W12" s="58">
        <f t="shared" si="1"/>
        <v>0</v>
      </c>
      <c r="X12" s="26">
        <f t="shared" si="3"/>
        <v>0</v>
      </c>
      <c r="Y12" s="26">
        <f t="shared" si="3"/>
        <v>0</v>
      </c>
      <c r="Z12" s="26">
        <f t="shared" si="3"/>
        <v>0</v>
      </c>
      <c r="AA12" s="26">
        <f t="shared" si="3"/>
        <v>0</v>
      </c>
      <c r="AB12" s="26">
        <f t="shared" si="3"/>
        <v>0</v>
      </c>
      <c r="AC12" s="26">
        <f t="shared" si="3"/>
        <v>6.4171122994652399E-2</v>
      </c>
      <c r="AD12" s="26">
        <f t="shared" si="3"/>
        <v>2.5689223057644108</v>
      </c>
      <c r="AE12" s="59">
        <f>V12/M12*100</f>
        <v>2.7215474583895638</v>
      </c>
      <c r="AF12" s="56">
        <v>437.98</v>
      </c>
      <c r="AG12" s="26">
        <v>182</v>
      </c>
      <c r="AH12" s="26"/>
    </row>
    <row r="13" spans="1:34" ht="118.5" customHeight="1">
      <c r="A13" s="69" t="s">
        <v>44</v>
      </c>
      <c r="B13" s="23" t="s">
        <v>51</v>
      </c>
      <c r="C13" s="21" t="s">
        <v>38</v>
      </c>
      <c r="D13" s="54" t="s">
        <v>41</v>
      </c>
      <c r="E13" s="58">
        <v>4372</v>
      </c>
      <c r="F13" s="26">
        <v>4336</v>
      </c>
      <c r="G13" s="26">
        <v>4456</v>
      </c>
      <c r="H13" s="26">
        <v>4532</v>
      </c>
      <c r="I13" s="26">
        <v>4502</v>
      </c>
      <c r="J13" s="26">
        <v>4606</v>
      </c>
      <c r="K13" s="26">
        <v>4675</v>
      </c>
      <c r="L13" s="26">
        <v>4788</v>
      </c>
      <c r="M13" s="78">
        <v>4446</v>
      </c>
      <c r="N13" s="58"/>
      <c r="O13" s="26"/>
      <c r="P13" s="26"/>
      <c r="Q13" s="26"/>
      <c r="R13" s="26"/>
      <c r="S13" s="26"/>
      <c r="T13" s="26">
        <v>3</v>
      </c>
      <c r="U13" s="26"/>
      <c r="V13" s="78"/>
      <c r="W13" s="58">
        <f t="shared" si="1"/>
        <v>0</v>
      </c>
      <c r="X13" s="26">
        <f>O13/F13*100</f>
        <v>0</v>
      </c>
      <c r="Y13" s="26">
        <f>P13/G13*100</f>
        <v>0</v>
      </c>
      <c r="Z13" s="26">
        <f>Q13/H13*100</f>
        <v>0</v>
      </c>
      <c r="AA13" s="26">
        <f>R13/I13*100</f>
        <v>0</v>
      </c>
      <c r="AB13" s="26"/>
      <c r="AC13" s="26">
        <f>T13/K13*100</f>
        <v>6.4171122994652399E-2</v>
      </c>
      <c r="AD13" s="26"/>
      <c r="AE13" s="68"/>
      <c r="AF13" s="56"/>
      <c r="AG13" s="26">
        <v>26</v>
      </c>
      <c r="AH13" s="26"/>
    </row>
    <row r="14" spans="1:34" ht="118.5" customHeight="1">
      <c r="A14" s="69" t="s">
        <v>63</v>
      </c>
      <c r="B14" s="71" t="s">
        <v>79</v>
      </c>
      <c r="C14" s="20" t="s">
        <v>75</v>
      </c>
      <c r="D14" s="16" t="s">
        <v>76</v>
      </c>
      <c r="E14" s="58"/>
      <c r="F14" s="26"/>
      <c r="G14" s="26"/>
      <c r="H14" s="26"/>
      <c r="I14" s="26"/>
      <c r="J14" s="26"/>
      <c r="K14" s="26"/>
      <c r="L14" s="26"/>
      <c r="M14" s="78"/>
      <c r="N14" s="58"/>
      <c r="O14" s="26"/>
      <c r="P14" s="26"/>
      <c r="Q14" s="26"/>
      <c r="R14" s="26"/>
      <c r="S14" s="26"/>
      <c r="T14" s="26"/>
      <c r="U14" s="26"/>
      <c r="V14" s="78"/>
      <c r="W14" s="58"/>
      <c r="X14" s="26"/>
      <c r="Y14" s="26"/>
      <c r="Z14" s="26"/>
      <c r="AA14" s="26"/>
      <c r="AB14" s="26"/>
      <c r="AC14" s="26"/>
      <c r="AD14" s="26"/>
      <c r="AE14" s="68"/>
      <c r="AF14" s="56"/>
      <c r="AG14" s="26"/>
      <c r="AH14" s="75" t="s">
        <v>95</v>
      </c>
    </row>
    <row r="15" spans="1:34" ht="118.5" customHeight="1">
      <c r="A15" s="69" t="s">
        <v>64</v>
      </c>
      <c r="B15" s="71" t="s">
        <v>87</v>
      </c>
      <c r="C15" s="69" t="s">
        <v>89</v>
      </c>
      <c r="D15" s="16" t="s">
        <v>90</v>
      </c>
      <c r="E15" s="58"/>
      <c r="F15" s="26"/>
      <c r="G15" s="26"/>
      <c r="H15" s="26"/>
      <c r="I15" s="26"/>
      <c r="J15" s="26"/>
      <c r="K15" s="26"/>
      <c r="L15" s="26"/>
      <c r="M15" s="78"/>
      <c r="N15" s="58"/>
      <c r="O15" s="26"/>
      <c r="P15" s="26"/>
      <c r="Q15" s="26"/>
      <c r="R15" s="26"/>
      <c r="S15" s="26"/>
      <c r="T15" s="26"/>
      <c r="U15" s="26"/>
      <c r="V15" s="78"/>
      <c r="W15" s="58"/>
      <c r="X15" s="26"/>
      <c r="Y15" s="26"/>
      <c r="Z15" s="26"/>
      <c r="AA15" s="26"/>
      <c r="AB15" s="26"/>
      <c r="AC15" s="26"/>
      <c r="AD15" s="26"/>
      <c r="AE15" s="68"/>
      <c r="AF15" s="56"/>
      <c r="AG15" s="26"/>
      <c r="AH15" s="75" t="s">
        <v>96</v>
      </c>
    </row>
    <row r="16" spans="1:34" ht="118.5" customHeight="1">
      <c r="A16" s="69" t="s">
        <v>65</v>
      </c>
      <c r="B16" s="74" t="s">
        <v>88</v>
      </c>
      <c r="C16" s="69" t="s">
        <v>89</v>
      </c>
      <c r="D16" s="16" t="s">
        <v>90</v>
      </c>
      <c r="E16" s="58"/>
      <c r="F16" s="26"/>
      <c r="G16" s="26"/>
      <c r="H16" s="26"/>
      <c r="I16" s="26"/>
      <c r="J16" s="26"/>
      <c r="K16" s="26"/>
      <c r="L16" s="26"/>
      <c r="M16" s="78"/>
      <c r="N16" s="58"/>
      <c r="O16" s="26"/>
      <c r="P16" s="26"/>
      <c r="Q16" s="26"/>
      <c r="R16" s="26"/>
      <c r="S16" s="26"/>
      <c r="T16" s="26"/>
      <c r="U16" s="26"/>
      <c r="V16" s="78"/>
      <c r="W16" s="58"/>
      <c r="X16" s="26"/>
      <c r="Y16" s="26"/>
      <c r="Z16" s="26"/>
      <c r="AA16" s="26"/>
      <c r="AB16" s="26"/>
      <c r="AC16" s="26"/>
      <c r="AD16" s="26"/>
      <c r="AE16" s="68"/>
      <c r="AF16" s="56"/>
      <c r="AG16" s="26"/>
      <c r="AH16" s="75" t="s">
        <v>97</v>
      </c>
    </row>
    <row r="17" spans="1:34" ht="87.75" customHeight="1">
      <c r="A17" s="69" t="s">
        <v>33</v>
      </c>
      <c r="B17" s="23" t="s">
        <v>52</v>
      </c>
      <c r="C17" s="21" t="s">
        <v>38</v>
      </c>
      <c r="D17" s="16" t="s">
        <v>91</v>
      </c>
      <c r="E17" s="58">
        <v>4372</v>
      </c>
      <c r="F17" s="26">
        <v>4336</v>
      </c>
      <c r="G17" s="26">
        <v>4456</v>
      </c>
      <c r="H17" s="26">
        <v>4532</v>
      </c>
      <c r="I17" s="26">
        <v>4502</v>
      </c>
      <c r="J17" s="26">
        <v>4606</v>
      </c>
      <c r="K17" s="26">
        <v>4675</v>
      </c>
      <c r="L17" s="26">
        <v>1797</v>
      </c>
      <c r="M17" s="78">
        <v>4446</v>
      </c>
      <c r="N17" s="58">
        <v>1155</v>
      </c>
      <c r="O17" s="26">
        <v>1158</v>
      </c>
      <c r="P17" s="26">
        <v>1080</v>
      </c>
      <c r="Q17" s="26">
        <v>1123</v>
      </c>
      <c r="R17" s="26">
        <v>1105</v>
      </c>
      <c r="S17" s="26">
        <v>1051</v>
      </c>
      <c r="T17" s="26">
        <v>1001</v>
      </c>
      <c r="U17" s="26">
        <v>391</v>
      </c>
      <c r="V17" s="78">
        <v>376</v>
      </c>
      <c r="W17" s="58">
        <f t="shared" si="1"/>
        <v>26.418115279048493</v>
      </c>
      <c r="X17" s="26">
        <f t="shared" ref="X17:AE17" si="4">O17/F17*100</f>
        <v>26.706642066420667</v>
      </c>
      <c r="Y17" s="26">
        <f t="shared" si="4"/>
        <v>24.236983842010773</v>
      </c>
      <c r="Z17" s="26">
        <f t="shared" si="4"/>
        <v>24.779346866725508</v>
      </c>
      <c r="AA17" s="26">
        <f t="shared" si="4"/>
        <v>24.54464682363394</v>
      </c>
      <c r="AB17" s="26">
        <f t="shared" si="4"/>
        <v>22.818063395570995</v>
      </c>
      <c r="AC17" s="26">
        <f t="shared" si="4"/>
        <v>21.411764705882351</v>
      </c>
      <c r="AD17" s="26">
        <f t="shared" si="4"/>
        <v>21.758486366165833</v>
      </c>
      <c r="AE17" s="59">
        <f t="shared" si="4"/>
        <v>8.4570400359874043</v>
      </c>
      <c r="AF17" s="56">
        <v>120</v>
      </c>
      <c r="AG17" s="26">
        <v>70.75</v>
      </c>
      <c r="AH17" s="51" t="s">
        <v>107</v>
      </c>
    </row>
    <row r="18" spans="1:34" ht="87.75" customHeight="1">
      <c r="A18" s="69" t="s">
        <v>66</v>
      </c>
      <c r="B18" s="42" t="s">
        <v>69</v>
      </c>
      <c r="C18" s="21" t="s">
        <v>104</v>
      </c>
      <c r="D18" s="54" t="s">
        <v>41</v>
      </c>
      <c r="E18" s="58"/>
      <c r="F18" s="26"/>
      <c r="G18" s="26"/>
      <c r="H18" s="26"/>
      <c r="I18" s="26"/>
      <c r="J18" s="26"/>
      <c r="K18" s="26"/>
      <c r="L18" s="26"/>
      <c r="M18" s="78"/>
      <c r="N18" s="58"/>
      <c r="O18" s="26"/>
      <c r="P18" s="26"/>
      <c r="Q18" s="26"/>
      <c r="R18" s="26"/>
      <c r="S18" s="26"/>
      <c r="T18" s="26"/>
      <c r="U18" s="26"/>
      <c r="V18" s="78"/>
      <c r="W18" s="58"/>
      <c r="X18" s="26"/>
      <c r="Y18" s="26"/>
      <c r="Z18" s="26"/>
      <c r="AA18" s="26"/>
      <c r="AB18" s="26"/>
      <c r="AC18" s="26"/>
      <c r="AD18" s="26"/>
      <c r="AE18" s="68"/>
      <c r="AF18" s="56"/>
      <c r="AG18" s="26"/>
      <c r="AH18" s="51"/>
    </row>
    <row r="19" spans="1:34" ht="175.5" customHeight="1" thickBot="1">
      <c r="A19" s="69" t="s">
        <v>67</v>
      </c>
      <c r="B19" s="2" t="s">
        <v>53</v>
      </c>
      <c r="C19" s="21" t="s">
        <v>38</v>
      </c>
      <c r="D19" s="16" t="s">
        <v>92</v>
      </c>
      <c r="E19" s="60">
        <v>4808</v>
      </c>
      <c r="F19" s="61">
        <v>4931</v>
      </c>
      <c r="G19" s="61">
        <v>5000</v>
      </c>
      <c r="H19" s="61">
        <v>5020</v>
      </c>
      <c r="I19" s="61">
        <v>5023</v>
      </c>
      <c r="J19" s="61">
        <v>4916</v>
      </c>
      <c r="K19" s="61">
        <v>5103</v>
      </c>
      <c r="L19" s="61">
        <v>43</v>
      </c>
      <c r="M19" s="65">
        <v>2975</v>
      </c>
      <c r="N19" s="60">
        <v>4</v>
      </c>
      <c r="O19" s="61">
        <v>8</v>
      </c>
      <c r="P19" s="61">
        <v>5</v>
      </c>
      <c r="Q19" s="61"/>
      <c r="R19" s="61">
        <v>7</v>
      </c>
      <c r="S19" s="61">
        <v>8</v>
      </c>
      <c r="T19" s="61">
        <v>8</v>
      </c>
      <c r="U19" s="61">
        <v>7</v>
      </c>
      <c r="V19" s="65">
        <v>8</v>
      </c>
      <c r="W19" s="60">
        <f t="shared" si="1"/>
        <v>8.3194675540765387E-2</v>
      </c>
      <c r="X19" s="61">
        <f t="shared" ref="X19:AE19" si="5">O19/F19*100</f>
        <v>0.16223889677550193</v>
      </c>
      <c r="Y19" s="61">
        <f t="shared" si="5"/>
        <v>0.1</v>
      </c>
      <c r="Z19" s="61">
        <f t="shared" si="5"/>
        <v>0</v>
      </c>
      <c r="AA19" s="61">
        <f t="shared" si="5"/>
        <v>0.13935894883535735</v>
      </c>
      <c r="AB19" s="61">
        <f t="shared" si="5"/>
        <v>0.16273393002441008</v>
      </c>
      <c r="AC19" s="61">
        <f t="shared" si="5"/>
        <v>0.15677052714089751</v>
      </c>
      <c r="AD19" s="61">
        <f t="shared" si="5"/>
        <v>16.279069767441861</v>
      </c>
      <c r="AE19" s="62">
        <f t="shared" si="5"/>
        <v>0.26890756302521007</v>
      </c>
      <c r="AF19" s="56">
        <v>2</v>
      </c>
      <c r="AG19" s="26">
        <v>2.35</v>
      </c>
      <c r="AH19" s="24" t="s">
        <v>106</v>
      </c>
    </row>
    <row r="20" spans="1:34">
      <c r="D20" s="34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10"/>
      <c r="T20" s="10"/>
      <c r="U20" s="10"/>
      <c r="V20" s="10"/>
    </row>
    <row r="24" spans="1:34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34">
      <c r="D25" s="64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34">
      <c r="D26" s="64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34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34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</sheetData>
  <mergeCells count="11">
    <mergeCell ref="AH4:AH6"/>
    <mergeCell ref="D4:D6"/>
    <mergeCell ref="B4:B6"/>
    <mergeCell ref="A4:A6"/>
    <mergeCell ref="AF4:AF6"/>
    <mergeCell ref="AG4:AG6"/>
    <mergeCell ref="C4:C6"/>
    <mergeCell ref="E5:M5"/>
    <mergeCell ref="N5:V5"/>
    <mergeCell ref="W5:AE5"/>
    <mergeCell ref="E4:AE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9" fitToHeight="2" orientation="landscape" verticalDpi="0" r:id="rId1"/>
  <rowBreaks count="1" manualBreakCount="1">
    <brk id="1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перечень</vt:lpstr>
      <vt:lpstr>соответствие</vt:lpstr>
      <vt:lpstr>востребованность</vt:lpstr>
      <vt:lpstr>Лист2</vt:lpstr>
      <vt:lpstr>востребованность!Область_печати</vt:lpstr>
      <vt:lpstr>перечень!Область_печати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Азм</cp:lastModifiedBy>
  <cp:lastPrinted>2020-08-28T04:15:03Z</cp:lastPrinted>
  <dcterms:created xsi:type="dcterms:W3CDTF">2020-07-16T05:51:25Z</dcterms:created>
  <dcterms:modified xsi:type="dcterms:W3CDTF">2024-10-02T10:42:20Z</dcterms:modified>
</cp:coreProperties>
</file>